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5880" activeTab="0"/>
  </bookViews>
  <sheets>
    <sheet name="ป ตรี มค56" sheetId="1" r:id="rId1"/>
    <sheet name="ปวช มค56" sheetId="2" r:id="rId2"/>
    <sheet name="ป ตรี มค57" sheetId="3" r:id="rId3"/>
    <sheet name="ปวช มค57" sheetId="4" r:id="rId4"/>
  </sheets>
  <definedNames>
    <definedName name="_xlnm.Print_Area" localSheetId="0">'ป ตรี มค56'!$B$2:$G$10</definedName>
    <definedName name="_xlnm.Print_Area" localSheetId="2">'ป ตรี มค57'!$B$2:$G$10</definedName>
    <definedName name="_xlnm.Print_Area" localSheetId="1">'ปวช มค56'!$B$2:$I$9</definedName>
    <definedName name="_xlnm.Print_Area" localSheetId="3">'ปวช มค57'!$B$2:$I$9</definedName>
  </definedNames>
  <calcPr fullCalcOnLoad="1"/>
</workbook>
</file>

<file path=xl/sharedStrings.xml><?xml version="1.0" encoding="utf-8"?>
<sst xmlns="http://schemas.openxmlformats.org/spreadsheetml/2006/main" count="64" uniqueCount="22">
  <si>
    <t>อัตราชดเชย</t>
  </si>
  <si>
    <t>จำนวนเงินที่ได้ปรับ</t>
  </si>
  <si>
    <t>(ก)</t>
  </si>
  <si>
    <t>(ข)</t>
  </si>
  <si>
    <t>(ค)</t>
  </si>
  <si>
    <t>(ง) = (ก)*[(ข) - (ค)]</t>
  </si>
  <si>
    <t>(จ)</t>
  </si>
  <si>
    <t>(ช) = (ฉ) - (ข)</t>
  </si>
  <si>
    <t>ฉ = (จ) + (ง)</t>
  </si>
  <si>
    <t>เงินชดเชย</t>
  </si>
  <si>
    <t>ค่าตอบแทนใหม่
ปัดขึ้นเป็นฐานสิบ</t>
  </si>
  <si>
    <t>อัตราแรกบรรจุเดิม
(ฉบับที่ ๔ และ ๕)</t>
  </si>
  <si>
    <t>อัตราแรกบรรจุเดิม
(ฉบับที่ ๖ 
บัญชีแนบท้ายหมายเลข ๑)</t>
  </si>
  <si>
    <t>อัตราค่าตอบแทนใหม่
(๑ มกราคม ๒๕๕๗)</t>
  </si>
  <si>
    <t>อัตราแรกบรรจุใหม่
(ฉบับที่ ๖ 
บัญชีแนบท้ายหมายเลข ๒)</t>
  </si>
  <si>
    <t>อัตราแรกบรรจุใหม่
(ฉบับที่ ๖ 
บัญชีแนบท้ายหมายเลข ๑)</t>
  </si>
  <si>
    <t>อัตราค่าตอบแทนใหม่
(๑ มกราคม ๒๕๕๖)</t>
  </si>
  <si>
    <t>ตัวอย่างค่าตอบแทน
ก่อนปรับ ณ เดือนธันวาคม</t>
  </si>
  <si>
    <t>ตัวอย่างการคำนวณอัตราค่าตอบแทนใหม่ของพนักงานราชการกลุ่มงานเทคนิค ปี ๒๕๕๗ (ปวช.)</t>
  </si>
  <si>
    <t>ตัวอย่างการคำนวณอัตราค่าตอบแทนใหม่ของพนักงานราชการกลุ่มงานเทคนิค ปี ๒๕๕๖ (ปวช.)</t>
  </si>
  <si>
    <t>ตัวอย่างการคำนวณอัตราค่าตอบแทนใหม่ของพนักงานราชการกลุ่มงานบริหารทั่วไป ปี ๒๕๕๗ (ป.ตรี)</t>
  </si>
  <si>
    <t>ตัวอย่างการคำนวณอัตราค่าตอบแทนใหม่ของพนักงานราชการกลุ่มงานบริหารทั่วไป ปี ๒๕๕๖ (ป.ตรี)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</si>
</sst>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_-* #,##0_-;\-* #,##0_-;_-* &quot;-&quot;??_-;_-@_-"/>
    <numFmt numFmtId="189" formatCode="t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8"/>
      <color indexed="62"/>
      <name val="TH SarabunPSK"/>
      <family val="2"/>
    </font>
    <font>
      <sz val="16"/>
      <color indexed="6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11"/>
      <color indexed="10"/>
      <name val="TH SarabunPSK"/>
      <family val="2"/>
    </font>
    <font>
      <sz val="16"/>
      <color indexed="36"/>
      <name val="TH SarabunPSK"/>
      <family val="2"/>
    </font>
    <font>
      <sz val="11"/>
      <color indexed="36"/>
      <name val="TH SarabunPSK"/>
      <family val="2"/>
    </font>
    <font>
      <sz val="11"/>
      <color indexed="36"/>
      <name val="Tahoma"/>
      <family val="2"/>
    </font>
    <font>
      <sz val="18"/>
      <color indexed="8"/>
      <name val="TH SarabunPSK"/>
      <family val="2"/>
    </font>
    <font>
      <b/>
      <sz val="16"/>
      <color indexed="62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6"/>
      <color rgb="FF7030A0"/>
      <name val="TH SarabunPSK"/>
      <family val="2"/>
    </font>
    <font>
      <sz val="11"/>
      <color rgb="FF7030A0"/>
      <name val="TH SarabunPSK"/>
      <family val="2"/>
    </font>
    <font>
      <sz val="11"/>
      <color rgb="FF7030A0"/>
      <name val="Calibri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7030A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62" fontId="4" fillId="0" borderId="11" xfId="0" applyNumberFormat="1" applyFont="1" applyFill="1" applyBorder="1" applyAlignment="1">
      <alignment horizontal="center" vertical="center"/>
    </xf>
    <xf numFmtId="61" fontId="4" fillId="33" borderId="11" xfId="42" applyNumberFormat="1" applyFont="1" applyFill="1" applyBorder="1" applyAlignment="1">
      <alignment horizontal="center" vertical="center"/>
    </xf>
    <xf numFmtId="61" fontId="4" fillId="0" borderId="11" xfId="42" applyNumberFormat="1" applyFont="1" applyFill="1" applyBorder="1" applyAlignment="1">
      <alignment horizontal="center" vertical="center"/>
    </xf>
    <xf numFmtId="62" fontId="4" fillId="0" borderId="11" xfId="42" applyNumberFormat="1" applyFont="1" applyFill="1" applyBorder="1" applyAlignment="1">
      <alignment horizontal="center" vertical="center"/>
    </xf>
    <xf numFmtId="61" fontId="4" fillId="34" borderId="11" xfId="42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61" fontId="54" fillId="0" borderId="11" xfId="42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61" fontId="56" fillId="0" borderId="11" xfId="42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59" fillId="0" borderId="0" xfId="0" applyFont="1" applyAlignment="1">
      <alignment vertical="top"/>
    </xf>
    <xf numFmtId="0" fontId="31" fillId="0" borderId="13" xfId="0" applyFont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2" fontId="31" fillId="34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"/>
  <sheetViews>
    <sheetView tabSelected="1" zoomScale="115" zoomScaleNormal="115" zoomScalePageLayoutView="0" workbookViewId="0" topLeftCell="A1">
      <selection activeCell="C12" sqref="C12"/>
    </sheetView>
  </sheetViews>
  <sheetFormatPr defaultColWidth="11.28125" defaultRowHeight="15"/>
  <cols>
    <col min="1" max="1" width="11.28125" style="0" customWidth="1"/>
    <col min="2" max="2" width="9.421875" style="0" bestFit="1" customWidth="1"/>
    <col min="3" max="3" width="19.7109375" style="0" bestFit="1" customWidth="1"/>
    <col min="4" max="4" width="17.00390625" style="0" customWidth="1"/>
    <col min="5" max="5" width="17.421875" style="0" customWidth="1"/>
    <col min="6" max="6" width="21.28125" style="0" bestFit="1" customWidth="1"/>
    <col min="7" max="7" width="17.00390625" style="0" bestFit="1" customWidth="1"/>
    <col min="8" max="8" width="13.8515625" style="0" bestFit="1" customWidth="1"/>
    <col min="9" max="9" width="14.140625" style="0" bestFit="1" customWidth="1"/>
    <col min="10" max="10" width="13.8515625" style="12" bestFit="1" customWidth="1"/>
    <col min="11" max="11" width="14.7109375" style="0" bestFit="1" customWidth="1"/>
    <col min="12" max="12" width="13.8515625" style="17" bestFit="1" customWidth="1"/>
    <col min="13" max="13" width="14.140625" style="0" bestFit="1" customWidth="1"/>
    <col min="14" max="14" width="11.8515625" style="0" bestFit="1" customWidth="1"/>
    <col min="15" max="15" width="14.28125" style="0" bestFit="1" customWidth="1"/>
    <col min="16" max="241" width="9.00390625" style="0" customWidth="1"/>
    <col min="242" max="242" width="9.00390625" style="0" bestFit="1" customWidth="1"/>
    <col min="243" max="243" width="6.28125" style="0" customWidth="1"/>
    <col min="244" max="244" width="9.7109375" style="0" customWidth="1"/>
    <col min="245" max="245" width="15.57421875" style="0" customWidth="1"/>
    <col min="246" max="246" width="16.8515625" style="0" customWidth="1"/>
    <col min="247" max="247" width="17.421875" style="0" customWidth="1"/>
    <col min="248" max="248" width="10.421875" style="0" customWidth="1"/>
    <col min="249" max="249" width="14.7109375" style="0" customWidth="1"/>
    <col min="250" max="250" width="11.00390625" style="0" bestFit="1" customWidth="1"/>
    <col min="251" max="252" width="9.00390625" style="0" customWidth="1"/>
    <col min="253" max="253" width="10.421875" style="0" customWidth="1"/>
    <col min="254" max="254" width="12.28125" style="0" customWidth="1"/>
  </cols>
  <sheetData>
    <row r="1" spans="4:9" ht="26.25" customHeight="1">
      <c r="D1" s="12"/>
      <c r="F1" s="17"/>
      <c r="H1" s="19"/>
      <c r="I1" s="19"/>
    </row>
    <row r="2" spans="2:9" s="11" customFormat="1" ht="44.25" customHeight="1">
      <c r="B2" s="18" t="s">
        <v>21</v>
      </c>
      <c r="C2" s="18"/>
      <c r="D2" s="18"/>
      <c r="E2" s="18"/>
      <c r="F2" s="18"/>
      <c r="G2" s="18"/>
      <c r="H2" s="18"/>
      <c r="I2" s="18"/>
    </row>
    <row r="3" spans="2:9" ht="72">
      <c r="B3" s="20" t="s">
        <v>0</v>
      </c>
      <c r="C3" s="21" t="s">
        <v>17</v>
      </c>
      <c r="D3" s="22" t="s">
        <v>11</v>
      </c>
      <c r="E3" s="23" t="s">
        <v>9</v>
      </c>
      <c r="F3" s="24" t="s">
        <v>15</v>
      </c>
      <c r="G3" s="25" t="s">
        <v>16</v>
      </c>
      <c r="H3" s="26" t="s">
        <v>10</v>
      </c>
      <c r="I3" s="27" t="s">
        <v>1</v>
      </c>
    </row>
    <row r="4" spans="2:9" ht="23.25" customHeight="1">
      <c r="B4" s="28" t="s">
        <v>2</v>
      </c>
      <c r="C4" s="29" t="s">
        <v>3</v>
      </c>
      <c r="D4" s="30" t="s">
        <v>4</v>
      </c>
      <c r="E4" s="28" t="s">
        <v>5</v>
      </c>
      <c r="F4" s="31" t="s">
        <v>6</v>
      </c>
      <c r="G4" s="28" t="s">
        <v>8</v>
      </c>
      <c r="H4" s="32"/>
      <c r="I4" s="28" t="s">
        <v>7</v>
      </c>
    </row>
    <row r="5" spans="2:9" ht="24">
      <c r="B5" s="4">
        <v>0.67</v>
      </c>
      <c r="C5" s="5">
        <v>14020</v>
      </c>
      <c r="D5" s="13">
        <v>14020</v>
      </c>
      <c r="E5" s="6">
        <f>B5*(C5-D5)</f>
        <v>0</v>
      </c>
      <c r="F5" s="15">
        <v>15960</v>
      </c>
      <c r="G5" s="7">
        <f aca="true" t="shared" si="0" ref="G5:G10">F5+E5</f>
        <v>15960</v>
      </c>
      <c r="H5" s="8">
        <f>ROUNDUP(F5+(B5*(C5-D5)),-1)</f>
        <v>15960</v>
      </c>
      <c r="I5" s="6">
        <f>H5-C5</f>
        <v>1940</v>
      </c>
    </row>
    <row r="6" spans="2:9" ht="24">
      <c r="B6" s="4">
        <f>$B$5</f>
        <v>0.67</v>
      </c>
      <c r="C6" s="5">
        <v>14530</v>
      </c>
      <c r="D6" s="13">
        <v>14020</v>
      </c>
      <c r="E6" s="7">
        <f>B6*(C6-D6)</f>
        <v>341.70000000000005</v>
      </c>
      <c r="F6" s="15">
        <v>15960</v>
      </c>
      <c r="G6" s="7">
        <f t="shared" si="0"/>
        <v>16301.7</v>
      </c>
      <c r="H6" s="8">
        <f>ROUNDUP(F6+(B6*(C6-D6)),-1)</f>
        <v>16310</v>
      </c>
      <c r="I6" s="6">
        <f>H6-C6</f>
        <v>1780</v>
      </c>
    </row>
    <row r="7" spans="2:9" ht="24">
      <c r="B7" s="4">
        <f>$B$5</f>
        <v>0.67</v>
      </c>
      <c r="C7" s="5">
        <v>15060</v>
      </c>
      <c r="D7" s="13">
        <v>14020</v>
      </c>
      <c r="E7" s="7">
        <f>B7*(C7-D7)</f>
        <v>696.8000000000001</v>
      </c>
      <c r="F7" s="15">
        <v>15960</v>
      </c>
      <c r="G7" s="7">
        <f t="shared" si="0"/>
        <v>16656.8</v>
      </c>
      <c r="H7" s="8">
        <f>ROUNDUP(F7+(B7*(C7-D7)),-1)</f>
        <v>16660</v>
      </c>
      <c r="I7" s="6">
        <f>H7-C7</f>
        <v>1600</v>
      </c>
    </row>
    <row r="8" spans="2:9" ht="24">
      <c r="B8" s="4">
        <f>$B$5</f>
        <v>0.67</v>
      </c>
      <c r="C8" s="5">
        <v>15640</v>
      </c>
      <c r="D8" s="13">
        <v>14020</v>
      </c>
      <c r="E8" s="7">
        <f>B8*(C8-D8)</f>
        <v>1085.4</v>
      </c>
      <c r="F8" s="15">
        <v>15960</v>
      </c>
      <c r="G8" s="7">
        <f t="shared" si="0"/>
        <v>17045.4</v>
      </c>
      <c r="H8" s="8">
        <f>ROUNDUP(F8+(B8*(C8-D8)),-1)</f>
        <v>17050</v>
      </c>
      <c r="I8" s="6">
        <f>H8-C8</f>
        <v>1410</v>
      </c>
    </row>
    <row r="9" spans="2:9" ht="24">
      <c r="B9" s="4">
        <f>$B$5</f>
        <v>0.67</v>
      </c>
      <c r="C9" s="5">
        <v>16240</v>
      </c>
      <c r="D9" s="13">
        <v>14020</v>
      </c>
      <c r="E9" s="7">
        <f>B9*(C9-D9)</f>
        <v>1487.4</v>
      </c>
      <c r="F9" s="15">
        <v>15960</v>
      </c>
      <c r="G9" s="7">
        <f t="shared" si="0"/>
        <v>17447.4</v>
      </c>
      <c r="H9" s="8">
        <f>ROUNDUP(F9+(B9*(C9-D9)),-1)</f>
        <v>17450</v>
      </c>
      <c r="I9" s="6">
        <f>H9-C9</f>
        <v>1210</v>
      </c>
    </row>
    <row r="10" spans="2:9" ht="24">
      <c r="B10" s="4">
        <f>$B$5</f>
        <v>0.67</v>
      </c>
      <c r="C10" s="5">
        <v>16860</v>
      </c>
      <c r="D10" s="13">
        <v>14020</v>
      </c>
      <c r="E10" s="7">
        <f>B10*(C10-D10)</f>
        <v>1902.8000000000002</v>
      </c>
      <c r="F10" s="15">
        <v>15960</v>
      </c>
      <c r="G10" s="7">
        <f t="shared" si="0"/>
        <v>17862.8</v>
      </c>
      <c r="H10" s="8">
        <f>ROUNDUP(F10+(B10*(C10-D10)),-1)</f>
        <v>17870</v>
      </c>
      <c r="I10" s="6">
        <f>H10-C10</f>
        <v>1010</v>
      </c>
    </row>
    <row r="11" spans="6:13" ht="17.25">
      <c r="F11" s="9"/>
      <c r="G11" s="9"/>
      <c r="H11" s="9"/>
      <c r="I11" s="9"/>
      <c r="J11" s="14"/>
      <c r="K11" s="9"/>
      <c r="L11" s="16"/>
      <c r="M11" s="9"/>
    </row>
  </sheetData>
  <sheetProtection/>
  <mergeCells count="1">
    <mergeCell ref="B2:I2"/>
  </mergeCells>
  <printOptions/>
  <pageMargins left="0.17" right="0.17" top="1.06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"/>
  <sheetViews>
    <sheetView zoomScalePageLayoutView="0" workbookViewId="0" topLeftCell="A1">
      <selection activeCell="D23" sqref="D23"/>
    </sheetView>
  </sheetViews>
  <sheetFormatPr defaultColWidth="15.140625" defaultRowHeight="15"/>
  <cols>
    <col min="1" max="1" width="9.00390625" style="0" customWidth="1"/>
    <col min="2" max="2" width="9.421875" style="0" bestFit="1" customWidth="1"/>
    <col min="3" max="3" width="19.7109375" style="0" bestFit="1" customWidth="1"/>
    <col min="4" max="4" width="14.140625" style="0" bestFit="1" customWidth="1"/>
    <col min="5" max="5" width="14.7109375" style="0" bestFit="1" customWidth="1"/>
    <col min="6" max="6" width="26.7109375" style="0" customWidth="1"/>
    <col min="7" max="7" width="22.140625" style="0" customWidth="1"/>
    <col min="8" max="8" width="16.28125" style="0" customWidth="1"/>
    <col min="9" max="9" width="14.421875" style="0" bestFit="1" customWidth="1"/>
    <col min="10" max="238" width="9.00390625" style="0" customWidth="1"/>
    <col min="239" max="239" width="9.00390625" style="0" bestFit="1" customWidth="1"/>
    <col min="240" max="240" width="6.28125" style="0" customWidth="1"/>
    <col min="241" max="241" width="9.7109375" style="0" customWidth="1"/>
    <col min="242" max="242" width="15.57421875" style="0" customWidth="1"/>
    <col min="243" max="243" width="16.8515625" style="0" customWidth="1"/>
    <col min="244" max="244" width="17.421875" style="0" customWidth="1"/>
    <col min="245" max="245" width="10.421875" style="0" customWidth="1"/>
    <col min="246" max="246" width="14.7109375" style="0" customWidth="1"/>
    <col min="247" max="247" width="11.00390625" style="0" bestFit="1" customWidth="1"/>
    <col min="248" max="249" width="9.00390625" style="0" customWidth="1"/>
    <col min="250" max="250" width="10.421875" style="0" customWidth="1"/>
    <col min="251" max="251" width="12.28125" style="0" customWidth="1"/>
    <col min="252" max="252" width="11.28125" style="0" customWidth="1"/>
  </cols>
  <sheetData>
    <row r="1" spans="8:9" ht="26.25" customHeight="1">
      <c r="H1" s="19"/>
      <c r="I1" s="19"/>
    </row>
    <row r="2" spans="2:9" ht="40.5" customHeight="1">
      <c r="B2" s="18" t="s">
        <v>19</v>
      </c>
      <c r="C2" s="18"/>
      <c r="D2" s="18"/>
      <c r="E2" s="18"/>
      <c r="F2" s="18"/>
      <c r="G2" s="18"/>
      <c r="H2" s="18"/>
      <c r="I2" s="18"/>
    </row>
    <row r="3" spans="2:9" ht="72">
      <c r="B3" s="20" t="s">
        <v>0</v>
      </c>
      <c r="C3" s="21" t="s">
        <v>17</v>
      </c>
      <c r="D3" s="22" t="s">
        <v>11</v>
      </c>
      <c r="E3" s="23" t="s">
        <v>9</v>
      </c>
      <c r="F3" s="24" t="s">
        <v>15</v>
      </c>
      <c r="G3" s="25" t="s">
        <v>16</v>
      </c>
      <c r="H3" s="26" t="s">
        <v>10</v>
      </c>
      <c r="I3" s="27" t="s">
        <v>1</v>
      </c>
    </row>
    <row r="4" spans="2:9" ht="23.25" customHeight="1">
      <c r="B4" s="1" t="s">
        <v>2</v>
      </c>
      <c r="C4" s="2" t="s">
        <v>3</v>
      </c>
      <c r="D4" s="1" t="s">
        <v>4</v>
      </c>
      <c r="E4" s="1" t="s">
        <v>5</v>
      </c>
      <c r="F4" s="1" t="s">
        <v>6</v>
      </c>
      <c r="G4" s="1" t="s">
        <v>8</v>
      </c>
      <c r="H4" s="3"/>
      <c r="I4" s="1" t="s">
        <v>7</v>
      </c>
    </row>
    <row r="5" spans="2:9" ht="24">
      <c r="B5" s="4">
        <v>0.67</v>
      </c>
      <c r="C5" s="5">
        <v>9150</v>
      </c>
      <c r="D5" s="6">
        <v>9150</v>
      </c>
      <c r="E5" s="6">
        <f>B5*(C5-D5)</f>
        <v>0</v>
      </c>
      <c r="F5" s="6">
        <v>9960</v>
      </c>
      <c r="G5" s="7">
        <f>F5+E5</f>
        <v>9960</v>
      </c>
      <c r="H5" s="8">
        <f>ROUNDUP(F5+(B5*(C5-D5)),-1)</f>
        <v>9960</v>
      </c>
      <c r="I5" s="6">
        <f>H5-C5</f>
        <v>810</v>
      </c>
    </row>
    <row r="6" spans="2:9" ht="24">
      <c r="B6" s="4">
        <f>$B$5</f>
        <v>0.67</v>
      </c>
      <c r="C6" s="5">
        <v>9520</v>
      </c>
      <c r="D6" s="6">
        <v>9150</v>
      </c>
      <c r="E6" s="7">
        <f>B6*(C6-D6)</f>
        <v>247.9</v>
      </c>
      <c r="F6" s="6">
        <v>9960</v>
      </c>
      <c r="G6" s="7">
        <f>F6+E6</f>
        <v>10207.9</v>
      </c>
      <c r="H6" s="8">
        <f>ROUNDUP(F6+(B6*(C6-D6)),-1)</f>
        <v>10210</v>
      </c>
      <c r="I6" s="6">
        <f>H6-C6</f>
        <v>690</v>
      </c>
    </row>
    <row r="7" spans="2:9" ht="24">
      <c r="B7" s="4">
        <f>$B$5</f>
        <v>0.67</v>
      </c>
      <c r="C7" s="5">
        <v>9910</v>
      </c>
      <c r="D7" s="6">
        <v>9150</v>
      </c>
      <c r="E7" s="7">
        <f>B7*(C7-D7)</f>
        <v>509.20000000000005</v>
      </c>
      <c r="F7" s="6">
        <v>9960</v>
      </c>
      <c r="G7" s="7">
        <f>F7+E7</f>
        <v>10469.2</v>
      </c>
      <c r="H7" s="8">
        <f>ROUNDUP(F7+(B7*(C7-D7)),-1)</f>
        <v>10470</v>
      </c>
      <c r="I7" s="6">
        <f>H7-C7</f>
        <v>560</v>
      </c>
    </row>
    <row r="8" spans="2:9" ht="24">
      <c r="B8" s="4">
        <f>$B$5</f>
        <v>0.67</v>
      </c>
      <c r="C8" s="5">
        <v>10290</v>
      </c>
      <c r="D8" s="6">
        <v>9150</v>
      </c>
      <c r="E8" s="7">
        <f>B8*(C8-D8)</f>
        <v>763.8000000000001</v>
      </c>
      <c r="F8" s="6">
        <v>9960</v>
      </c>
      <c r="G8" s="7">
        <f>F8+E8</f>
        <v>10723.8</v>
      </c>
      <c r="H8" s="8">
        <f>ROUNDUP(F8+(B8*(C8-D8)),-1)</f>
        <v>10730</v>
      </c>
      <c r="I8" s="6">
        <f>H8-C8</f>
        <v>440</v>
      </c>
    </row>
    <row r="9" spans="2:9" ht="24">
      <c r="B9" s="4">
        <f>$B$5</f>
        <v>0.67</v>
      </c>
      <c r="C9" s="5">
        <v>10690</v>
      </c>
      <c r="D9" s="6">
        <v>9150</v>
      </c>
      <c r="E9" s="7">
        <f>B9*(C9-D9)</f>
        <v>1031.8</v>
      </c>
      <c r="F9" s="6">
        <v>9960</v>
      </c>
      <c r="G9" s="7">
        <f>F9+E9</f>
        <v>10991.8</v>
      </c>
      <c r="H9" s="8">
        <f>ROUNDUP(F9+(B9*(C9-D9)),-1)</f>
        <v>11000</v>
      </c>
      <c r="I9" s="6">
        <f>H9-C9</f>
        <v>310</v>
      </c>
    </row>
    <row r="10" spans="2:9" ht="17.25">
      <c r="B10" s="9"/>
      <c r="C10" s="9"/>
      <c r="D10" s="9"/>
      <c r="E10" s="9"/>
      <c r="F10" s="9"/>
      <c r="G10" s="9"/>
      <c r="H10" s="9"/>
      <c r="I10" s="9"/>
    </row>
    <row r="11" spans="2:9" ht="17.25">
      <c r="B11" s="9"/>
      <c r="C11" s="9"/>
      <c r="D11" s="9"/>
      <c r="E11" s="9"/>
      <c r="F11" s="9"/>
      <c r="G11" s="9"/>
      <c r="H11" s="9"/>
      <c r="I11" s="9"/>
    </row>
    <row r="12" spans="2:9" ht="21.75">
      <c r="B12" s="10"/>
      <c r="C12" s="9"/>
      <c r="D12" s="9"/>
      <c r="E12" s="9"/>
      <c r="F12" s="9"/>
      <c r="G12" s="9"/>
      <c r="H12" s="9"/>
      <c r="I12" s="9"/>
    </row>
    <row r="13" spans="2:9" ht="21.75">
      <c r="B13" s="10"/>
      <c r="C13" s="9"/>
      <c r="D13" s="9"/>
      <c r="E13" s="9"/>
      <c r="F13" s="9"/>
      <c r="G13" s="9"/>
      <c r="H13" s="9"/>
      <c r="I13" s="9"/>
    </row>
  </sheetData>
  <sheetProtection/>
  <mergeCells count="1">
    <mergeCell ref="B2:I2"/>
  </mergeCells>
  <printOptions/>
  <pageMargins left="0.24" right="0.24" top="1.06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"/>
  <sheetViews>
    <sheetView zoomScale="115" zoomScaleNormal="115" zoomScalePageLayoutView="0" workbookViewId="0" topLeftCell="A1">
      <selection activeCell="C21" sqref="C21"/>
    </sheetView>
  </sheetViews>
  <sheetFormatPr defaultColWidth="11.28125" defaultRowHeight="15"/>
  <cols>
    <col min="1" max="1" width="11.28125" style="0" customWidth="1"/>
    <col min="2" max="2" width="9.421875" style="0" bestFit="1" customWidth="1"/>
    <col min="3" max="3" width="21.00390625" style="0" bestFit="1" customWidth="1"/>
    <col min="4" max="4" width="20.7109375" style="0" customWidth="1"/>
    <col min="5" max="5" width="17.421875" style="0" customWidth="1"/>
    <col min="6" max="6" width="23.140625" style="0" customWidth="1"/>
    <col min="7" max="7" width="19.7109375" style="0" customWidth="1"/>
    <col min="8" max="8" width="13.8515625" style="0" bestFit="1" customWidth="1"/>
    <col min="9" max="9" width="14.140625" style="0" bestFit="1" customWidth="1"/>
    <col min="10" max="10" width="13.8515625" style="12" bestFit="1" customWidth="1"/>
    <col min="11" max="11" width="14.7109375" style="0" bestFit="1" customWidth="1"/>
    <col min="12" max="12" width="13.8515625" style="17" bestFit="1" customWidth="1"/>
    <col min="13" max="13" width="14.140625" style="0" bestFit="1" customWidth="1"/>
    <col min="14" max="14" width="11.8515625" style="0" bestFit="1" customWidth="1"/>
    <col min="15" max="15" width="14.28125" style="0" bestFit="1" customWidth="1"/>
    <col min="16" max="241" width="9.00390625" style="0" customWidth="1"/>
    <col min="242" max="242" width="9.00390625" style="0" bestFit="1" customWidth="1"/>
    <col min="243" max="243" width="6.28125" style="0" customWidth="1"/>
    <col min="244" max="244" width="9.7109375" style="0" customWidth="1"/>
    <col min="245" max="245" width="15.57421875" style="0" customWidth="1"/>
    <col min="246" max="246" width="16.8515625" style="0" customWidth="1"/>
    <col min="247" max="247" width="17.421875" style="0" customWidth="1"/>
    <col min="248" max="248" width="10.421875" style="0" customWidth="1"/>
    <col min="249" max="249" width="14.7109375" style="0" customWidth="1"/>
    <col min="250" max="250" width="11.00390625" style="0" bestFit="1" customWidth="1"/>
    <col min="251" max="252" width="9.00390625" style="0" customWidth="1"/>
    <col min="253" max="253" width="10.421875" style="0" customWidth="1"/>
    <col min="254" max="254" width="12.28125" style="0" customWidth="1"/>
  </cols>
  <sheetData>
    <row r="1" spans="4:9" ht="26.25" customHeight="1">
      <c r="D1" s="12"/>
      <c r="F1" s="17"/>
      <c r="H1" s="19"/>
      <c r="I1" s="19"/>
    </row>
    <row r="2" spans="2:9" s="11" customFormat="1" ht="44.25" customHeight="1">
      <c r="B2" s="18" t="s">
        <v>20</v>
      </c>
      <c r="C2" s="18"/>
      <c r="D2" s="18"/>
      <c r="E2" s="18"/>
      <c r="F2" s="18"/>
      <c r="G2" s="18"/>
      <c r="H2" s="18"/>
      <c r="I2" s="18"/>
    </row>
    <row r="3" spans="2:9" ht="72">
      <c r="B3" s="20" t="s">
        <v>0</v>
      </c>
      <c r="C3" s="21" t="s">
        <v>17</v>
      </c>
      <c r="D3" s="22" t="s">
        <v>12</v>
      </c>
      <c r="E3" s="23" t="s">
        <v>9</v>
      </c>
      <c r="F3" s="24" t="s">
        <v>14</v>
      </c>
      <c r="G3" s="25" t="s">
        <v>13</v>
      </c>
      <c r="H3" s="26" t="s">
        <v>10</v>
      </c>
      <c r="I3" s="27" t="s">
        <v>1</v>
      </c>
    </row>
    <row r="4" spans="2:9" ht="23.25" customHeight="1">
      <c r="B4" s="28" t="s">
        <v>2</v>
      </c>
      <c r="C4" s="29" t="s">
        <v>3</v>
      </c>
      <c r="D4" s="30" t="s">
        <v>4</v>
      </c>
      <c r="E4" s="28" t="s">
        <v>5</v>
      </c>
      <c r="F4" s="31" t="s">
        <v>6</v>
      </c>
      <c r="G4" s="28" t="s">
        <v>8</v>
      </c>
      <c r="H4" s="32"/>
      <c r="I4" s="28" t="s">
        <v>7</v>
      </c>
    </row>
    <row r="5" spans="2:9" ht="24">
      <c r="B5" s="4">
        <v>0.67</v>
      </c>
      <c r="C5" s="5">
        <v>15960</v>
      </c>
      <c r="D5" s="13">
        <v>15960</v>
      </c>
      <c r="E5" s="6">
        <f>B5*(C5-D5)</f>
        <v>0</v>
      </c>
      <c r="F5" s="15">
        <v>18000</v>
      </c>
      <c r="G5" s="7">
        <f aca="true" t="shared" si="0" ref="G5:G10">F5+E5</f>
        <v>18000</v>
      </c>
      <c r="H5" s="8">
        <f>ROUNDUP(F5+(B5*(C5-D5)),-1)</f>
        <v>18000</v>
      </c>
      <c r="I5" s="6">
        <f>H5-C5</f>
        <v>2040</v>
      </c>
    </row>
    <row r="6" spans="2:9" ht="24">
      <c r="B6" s="4">
        <f>$B$5</f>
        <v>0.67</v>
      </c>
      <c r="C6" s="5">
        <v>16470</v>
      </c>
      <c r="D6" s="13">
        <v>15960</v>
      </c>
      <c r="E6" s="7">
        <f>B6*(C6-D6)</f>
        <v>341.70000000000005</v>
      </c>
      <c r="F6" s="15">
        <v>18000</v>
      </c>
      <c r="G6" s="7">
        <f t="shared" si="0"/>
        <v>18341.7</v>
      </c>
      <c r="H6" s="8">
        <f>ROUNDUP(F6+(B6*(C6-D6)),-1)</f>
        <v>18350</v>
      </c>
      <c r="I6" s="6">
        <f>H6-C6</f>
        <v>1880</v>
      </c>
    </row>
    <row r="7" spans="2:9" ht="24">
      <c r="B7" s="4">
        <f>$B$5</f>
        <v>0.67</v>
      </c>
      <c r="C7" s="5">
        <v>16990</v>
      </c>
      <c r="D7" s="13">
        <v>15960</v>
      </c>
      <c r="E7" s="7">
        <f>B7*(C7-D7)</f>
        <v>690.1</v>
      </c>
      <c r="F7" s="15">
        <v>18000</v>
      </c>
      <c r="G7" s="7">
        <f t="shared" si="0"/>
        <v>18690.1</v>
      </c>
      <c r="H7" s="8">
        <f>ROUNDUP(F7+(B7*(C7-D7)),-1)</f>
        <v>18700</v>
      </c>
      <c r="I7" s="6">
        <f>H7-C7</f>
        <v>1710</v>
      </c>
    </row>
    <row r="8" spans="2:9" ht="24">
      <c r="B8" s="4">
        <f>$B$5</f>
        <v>0.67</v>
      </c>
      <c r="C8" s="5">
        <v>17640</v>
      </c>
      <c r="D8" s="13">
        <v>15960</v>
      </c>
      <c r="E8" s="7">
        <f>B8*(C8-D8)</f>
        <v>1125.6000000000001</v>
      </c>
      <c r="F8" s="15">
        <v>18000</v>
      </c>
      <c r="G8" s="7">
        <f t="shared" si="0"/>
        <v>19125.6</v>
      </c>
      <c r="H8" s="8">
        <f>ROUNDUP(F8+(B8*(C8-D8)),-1)</f>
        <v>19130</v>
      </c>
      <c r="I8" s="6">
        <f>H8-C8</f>
        <v>1490</v>
      </c>
    </row>
    <row r="9" spans="2:9" ht="24">
      <c r="B9" s="4">
        <f>$B$5</f>
        <v>0.67</v>
      </c>
      <c r="C9" s="5">
        <v>18320</v>
      </c>
      <c r="D9" s="13">
        <v>15960</v>
      </c>
      <c r="E9" s="7">
        <f>B9*(C9-D9)</f>
        <v>1581.2</v>
      </c>
      <c r="F9" s="15">
        <v>18000</v>
      </c>
      <c r="G9" s="7">
        <f t="shared" si="0"/>
        <v>19581.2</v>
      </c>
      <c r="H9" s="8">
        <f>ROUNDUP(F9+(B9*(C9-D9)),-1)</f>
        <v>19590</v>
      </c>
      <c r="I9" s="6">
        <f>H9-C9</f>
        <v>1270</v>
      </c>
    </row>
    <row r="10" spans="2:9" ht="24">
      <c r="B10" s="4">
        <f>$B$5</f>
        <v>0.67</v>
      </c>
      <c r="C10" s="5">
        <v>19020</v>
      </c>
      <c r="D10" s="13">
        <v>15960</v>
      </c>
      <c r="E10" s="7">
        <f>B10*(C10-D10)</f>
        <v>2050.2000000000003</v>
      </c>
      <c r="F10" s="15">
        <v>18000</v>
      </c>
      <c r="G10" s="7">
        <f t="shared" si="0"/>
        <v>20050.2</v>
      </c>
      <c r="H10" s="8">
        <f>ROUNDUP(F10+(B10*(C10-D10)),-1)</f>
        <v>20060</v>
      </c>
      <c r="I10" s="6">
        <f>H10-C10</f>
        <v>1040</v>
      </c>
    </row>
    <row r="11" spans="6:13" ht="17.25">
      <c r="F11" s="9"/>
      <c r="G11" s="9"/>
      <c r="H11" s="9"/>
      <c r="I11" s="9"/>
      <c r="J11" s="14"/>
      <c r="K11" s="9"/>
      <c r="L11" s="16"/>
      <c r="M11" s="9"/>
    </row>
  </sheetData>
  <sheetProtection/>
  <mergeCells count="1">
    <mergeCell ref="B2:I2"/>
  </mergeCells>
  <printOptions/>
  <pageMargins left="0.17" right="0.17" top="1.06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3"/>
  <sheetViews>
    <sheetView zoomScale="115" zoomScaleNormal="115" zoomScalePageLayoutView="0" workbookViewId="0" topLeftCell="A1">
      <selection activeCell="B2" sqref="B2:I9"/>
    </sheetView>
  </sheetViews>
  <sheetFormatPr defaultColWidth="15.140625" defaultRowHeight="15"/>
  <cols>
    <col min="1" max="1" width="9.00390625" style="0" customWidth="1"/>
    <col min="2" max="2" width="9.421875" style="0" bestFit="1" customWidth="1"/>
    <col min="3" max="3" width="19.7109375" style="0" bestFit="1" customWidth="1"/>
    <col min="4" max="4" width="21.421875" style="0" customWidth="1"/>
    <col min="5" max="5" width="14.7109375" style="0" bestFit="1" customWidth="1"/>
    <col min="6" max="6" width="20.57421875" style="0" customWidth="1"/>
    <col min="7" max="7" width="16.00390625" style="0" bestFit="1" customWidth="1"/>
    <col min="8" max="8" width="16.28125" style="0" customWidth="1"/>
    <col min="9" max="9" width="14.421875" style="0" bestFit="1" customWidth="1"/>
    <col min="10" max="237" width="9.00390625" style="0" customWidth="1"/>
    <col min="238" max="238" width="9.00390625" style="0" bestFit="1" customWidth="1"/>
    <col min="239" max="239" width="6.28125" style="0" customWidth="1"/>
    <col min="240" max="240" width="9.7109375" style="0" customWidth="1"/>
    <col min="241" max="241" width="15.57421875" style="0" customWidth="1"/>
    <col min="242" max="242" width="16.8515625" style="0" customWidth="1"/>
    <col min="243" max="243" width="17.421875" style="0" customWidth="1"/>
    <col min="244" max="244" width="10.421875" style="0" customWidth="1"/>
    <col min="245" max="245" width="14.7109375" style="0" customWidth="1"/>
    <col min="246" max="246" width="11.00390625" style="0" bestFit="1" customWidth="1"/>
    <col min="247" max="248" width="9.00390625" style="0" customWidth="1"/>
    <col min="249" max="249" width="10.421875" style="0" customWidth="1"/>
    <col min="250" max="250" width="12.28125" style="0" customWidth="1"/>
    <col min="251" max="251" width="11.28125" style="0" customWidth="1"/>
  </cols>
  <sheetData>
    <row r="1" spans="8:9" ht="26.25" customHeight="1">
      <c r="H1" s="19"/>
      <c r="I1" s="19"/>
    </row>
    <row r="2" spans="2:9" ht="40.5" customHeight="1">
      <c r="B2" s="18" t="s">
        <v>18</v>
      </c>
      <c r="C2" s="18"/>
      <c r="D2" s="18"/>
      <c r="E2" s="18"/>
      <c r="F2" s="18"/>
      <c r="G2" s="18"/>
      <c r="H2" s="18"/>
      <c r="I2" s="18"/>
    </row>
    <row r="3" spans="2:9" ht="72">
      <c r="B3" s="20" t="s">
        <v>0</v>
      </c>
      <c r="C3" s="21" t="s">
        <v>17</v>
      </c>
      <c r="D3" s="22" t="s">
        <v>12</v>
      </c>
      <c r="E3" s="23" t="s">
        <v>9</v>
      </c>
      <c r="F3" s="24" t="s">
        <v>14</v>
      </c>
      <c r="G3" s="25" t="s">
        <v>13</v>
      </c>
      <c r="H3" s="26" t="s">
        <v>10</v>
      </c>
      <c r="I3" s="27" t="s">
        <v>1</v>
      </c>
    </row>
    <row r="4" spans="2:9" ht="23.25" customHeight="1">
      <c r="B4" s="1" t="s">
        <v>2</v>
      </c>
      <c r="C4" s="2" t="s">
        <v>3</v>
      </c>
      <c r="D4" s="1" t="s">
        <v>4</v>
      </c>
      <c r="E4" s="1" t="s">
        <v>5</v>
      </c>
      <c r="F4" s="1" t="s">
        <v>6</v>
      </c>
      <c r="G4" s="1" t="s">
        <v>8</v>
      </c>
      <c r="H4" s="3"/>
      <c r="I4" s="1" t="s">
        <v>7</v>
      </c>
    </row>
    <row r="5" spans="2:9" ht="24">
      <c r="B5" s="4">
        <v>0.67</v>
      </c>
      <c r="C5" s="5">
        <v>9960</v>
      </c>
      <c r="D5" s="6">
        <v>9960</v>
      </c>
      <c r="E5" s="6">
        <f>B5*(C5-D5)</f>
        <v>0</v>
      </c>
      <c r="F5" s="6">
        <v>11280</v>
      </c>
      <c r="G5" s="7">
        <f>F5+E5</f>
        <v>11280</v>
      </c>
      <c r="H5" s="8">
        <f>ROUNDUP(F5+(B5*(C5-D5)),-1)</f>
        <v>11280</v>
      </c>
      <c r="I5" s="6">
        <f>H5-C5</f>
        <v>1320</v>
      </c>
    </row>
    <row r="6" spans="2:9" ht="24">
      <c r="B6" s="4">
        <f>$B$5</f>
        <v>0.67</v>
      </c>
      <c r="C6" s="5">
        <v>10330</v>
      </c>
      <c r="D6" s="6">
        <v>9960</v>
      </c>
      <c r="E6" s="7">
        <f>B6*(C6-D6)</f>
        <v>247.9</v>
      </c>
      <c r="F6" s="6">
        <v>11280</v>
      </c>
      <c r="G6" s="7">
        <f>F6+E6</f>
        <v>11527.9</v>
      </c>
      <c r="H6" s="8">
        <f>ROUNDUP(F6+(B6*(C6-D6)),-1)</f>
        <v>11530</v>
      </c>
      <c r="I6" s="6">
        <f>H6-C6</f>
        <v>1200</v>
      </c>
    </row>
    <row r="7" spans="2:9" ht="24">
      <c r="B7" s="4">
        <f>$B$5</f>
        <v>0.67</v>
      </c>
      <c r="C7" s="5">
        <v>10720</v>
      </c>
      <c r="D7" s="6">
        <v>9960</v>
      </c>
      <c r="E7" s="7">
        <f>B7*(C7-D7)</f>
        <v>509.20000000000005</v>
      </c>
      <c r="F7" s="6">
        <v>11280</v>
      </c>
      <c r="G7" s="7">
        <f>F7+E7</f>
        <v>11789.2</v>
      </c>
      <c r="H7" s="8">
        <f>ROUNDUP(F7+(B7*(C7-D7)),-1)</f>
        <v>11790</v>
      </c>
      <c r="I7" s="6">
        <f>H7-C7</f>
        <v>1070</v>
      </c>
    </row>
    <row r="8" spans="2:9" ht="24">
      <c r="B8" s="4">
        <f>$B$5</f>
        <v>0.67</v>
      </c>
      <c r="C8" s="5">
        <v>11130</v>
      </c>
      <c r="D8" s="6">
        <v>9960</v>
      </c>
      <c r="E8" s="7">
        <f>B8*(C8-D8)</f>
        <v>783.9000000000001</v>
      </c>
      <c r="F8" s="6">
        <v>11280</v>
      </c>
      <c r="G8" s="7">
        <f>F8+E8</f>
        <v>12063.9</v>
      </c>
      <c r="H8" s="8">
        <f>ROUNDUP(F8+(B8*(C8-D8)),-1)</f>
        <v>12070</v>
      </c>
      <c r="I8" s="6">
        <f>H8-C8</f>
        <v>940</v>
      </c>
    </row>
    <row r="9" spans="2:9" ht="24">
      <c r="B9" s="4">
        <f>$B$5</f>
        <v>0.67</v>
      </c>
      <c r="C9" s="5">
        <v>11560</v>
      </c>
      <c r="D9" s="6">
        <v>9960</v>
      </c>
      <c r="E9" s="7">
        <f>B9*(C9-D9)</f>
        <v>1072</v>
      </c>
      <c r="F9" s="6">
        <v>11280</v>
      </c>
      <c r="G9" s="7">
        <f>F9+E9</f>
        <v>12352</v>
      </c>
      <c r="H9" s="8">
        <f>ROUNDUP(F9+(B9*(C9-D9)),-1)</f>
        <v>12360</v>
      </c>
      <c r="I9" s="6">
        <f>H9-C9</f>
        <v>800</v>
      </c>
    </row>
    <row r="10" spans="2:9" ht="17.25">
      <c r="B10" s="9"/>
      <c r="C10" s="9"/>
      <c r="D10" s="9"/>
      <c r="E10" s="9"/>
      <c r="F10" s="9"/>
      <c r="G10" s="9"/>
      <c r="H10" s="9"/>
      <c r="I10" s="9"/>
    </row>
    <row r="11" spans="2:9" ht="17.25">
      <c r="B11" s="9"/>
      <c r="C11" s="9"/>
      <c r="D11" s="9"/>
      <c r="E11" s="9"/>
      <c r="F11" s="9"/>
      <c r="G11" s="9"/>
      <c r="H11" s="9"/>
      <c r="I11" s="9"/>
    </row>
    <row r="12" spans="2:9" ht="21.75">
      <c r="B12" s="10"/>
      <c r="C12" s="9"/>
      <c r="D12" s="9"/>
      <c r="E12" s="9"/>
      <c r="F12" s="9"/>
      <c r="G12" s="9"/>
      <c r="H12" s="9"/>
      <c r="I12" s="9"/>
    </row>
    <row r="13" spans="2:9" ht="21.75">
      <c r="B13" s="10"/>
      <c r="C13" s="9"/>
      <c r="D13" s="9"/>
      <c r="E13" s="9"/>
      <c r="F13" s="9"/>
      <c r="G13" s="9"/>
      <c r="H13" s="9"/>
      <c r="I13" s="9"/>
    </row>
  </sheetData>
  <sheetProtection/>
  <mergeCells count="1">
    <mergeCell ref="B2:I2"/>
  </mergeCells>
  <printOptions/>
  <pageMargins left="1.61" right="0.7086614173228347" top="1.0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Chaiwat Anujaree</dc:creator>
  <cp:keywords/>
  <dc:description/>
  <cp:lastModifiedBy>Chaiwat Anujaree</cp:lastModifiedBy>
  <cp:lastPrinted>2013-02-19T04:27:23Z</cp:lastPrinted>
  <dcterms:created xsi:type="dcterms:W3CDTF">2012-01-10T02:49:04Z</dcterms:created>
  <dcterms:modified xsi:type="dcterms:W3CDTF">2013-02-19T04:27:59Z</dcterms:modified>
  <cp:category/>
  <cp:version/>
  <cp:contentType/>
  <cp:contentStatus/>
</cp:coreProperties>
</file>